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OCTUBRE\"/>
    </mc:Choice>
  </mc:AlternateContent>
  <bookViews>
    <workbookView xWindow="0" yWindow="0" windowWidth="9840" windowHeight="978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E25" i="1"/>
  <c r="F24" i="1"/>
  <c r="G24" i="1"/>
  <c r="H24" i="1"/>
  <c r="I24" i="1"/>
  <c r="J24" i="1"/>
  <c r="K24" i="1"/>
  <c r="L24" i="1"/>
  <c r="M24" i="1"/>
  <c r="E24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E19" i="1"/>
  <c r="F14" i="1"/>
  <c r="G14" i="1"/>
  <c r="H14" i="1"/>
  <c r="I14" i="1"/>
  <c r="J14" i="1"/>
  <c r="K14" i="1"/>
  <c r="L14" i="1"/>
  <c r="M14" i="1"/>
  <c r="E14" i="1"/>
  <c r="F10" i="1"/>
  <c r="G10" i="1"/>
  <c r="H10" i="1"/>
  <c r="I10" i="1"/>
  <c r="J10" i="1"/>
  <c r="K10" i="1"/>
  <c r="L10" i="1"/>
  <c r="M10" i="1"/>
  <c r="E10" i="1"/>
  <c r="F8" i="1"/>
  <c r="G8" i="1"/>
  <c r="H8" i="1"/>
  <c r="I8" i="1"/>
  <c r="J8" i="1"/>
  <c r="K8" i="1"/>
  <c r="L8" i="1"/>
  <c r="M8" i="1"/>
  <c r="E8" i="1"/>
</calcChain>
</file>

<file path=xl/sharedStrings.xml><?xml version="1.0" encoding="utf-8"?>
<sst xmlns="http://schemas.openxmlformats.org/spreadsheetml/2006/main" count="110" uniqueCount="55">
  <si>
    <t>Año Fiscal:</t>
  </si>
  <si>
    <t/>
  </si>
  <si>
    <t>Vigencia:</t>
  </si>
  <si>
    <t>Actual</t>
  </si>
  <si>
    <t>Periodo:</t>
  </si>
  <si>
    <t>Enero-Octubre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</si>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</sst>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4" fillId="2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5" fontId="2" fillId="0" borderId="1" xfId="1" applyNumberFormat="1" applyFont="1" applyFill="1" applyBorder="1" applyAlignment="1">
      <alignment horizontal="center" vertical="center" wrapText="1" readingOrder="1"/>
    </xf>
    <xf numFmtId="165" fontId="1" fillId="0" borderId="0" xfId="1" applyNumberFormat="1" applyFont="1" applyFill="1" applyBorder="1"/>
    <xf numFmtId="165" fontId="3" fillId="4" borderId="3" xfId="1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0" borderId="4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165" fontId="3" fillId="5" borderId="2" xfId="1" applyNumberFormat="1" applyFont="1" applyFill="1" applyBorder="1" applyAlignment="1">
      <alignment horizontal="right" vertical="center" wrapText="1" readingOrder="1"/>
    </xf>
    <xf numFmtId="165" fontId="4" fillId="3" borderId="2" xfId="1" applyNumberFormat="1" applyFont="1" applyFill="1" applyBorder="1" applyAlignment="1">
      <alignment horizontal="right" vertical="center" wrapText="1" readingOrder="1"/>
    </xf>
    <xf numFmtId="165" fontId="4" fillId="2" borderId="2" xfId="1" applyNumberFormat="1" applyFont="1" applyFill="1" applyBorder="1" applyAlignment="1">
      <alignment horizontal="center" vertical="center" wrapText="1" readingOrder="1"/>
    </xf>
    <xf numFmtId="165" fontId="7" fillId="2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0</xdr:row>
      <xdr:rowOff>28576</xdr:rowOff>
    </xdr:from>
    <xdr:to>
      <xdr:col>7</xdr:col>
      <xdr:colOff>514350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6" y="28576"/>
          <a:ext cx="1457324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1085849</xdr:colOff>
      <xdr:row>0</xdr:row>
      <xdr:rowOff>19050</xdr:rowOff>
    </xdr:from>
    <xdr:to>
      <xdr:col>10</xdr:col>
      <xdr:colOff>333374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5524" y="19050"/>
          <a:ext cx="14382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workbookViewId="0">
      <selection activeCell="R12" sqref="R12"/>
    </sheetView>
  </sheetViews>
  <sheetFormatPr baseColWidth="10" defaultRowHeight="15" x14ac:dyDescent="0.25"/>
  <cols>
    <col min="1" max="1" width="19.28515625" customWidth="1"/>
    <col min="2" max="2" width="8" customWidth="1"/>
    <col min="3" max="3" width="9.5703125" customWidth="1"/>
    <col min="4" max="4" width="27.5703125" customWidth="1"/>
    <col min="5" max="13" width="16.42578125" style="19" customWidth="1"/>
    <col min="14" max="14" width="0" hidden="1" customWidth="1"/>
    <col min="15" max="15" width="6.42578125" customWidth="1"/>
  </cols>
  <sheetData>
    <row r="1" spans="1:13" x14ac:dyDescent="0.25">
      <c r="A1" s="2" t="s">
        <v>1</v>
      </c>
      <c r="B1" s="2" t="s">
        <v>1</v>
      </c>
      <c r="C1" s="2" t="s">
        <v>1</v>
      </c>
      <c r="D1" s="1" t="s">
        <v>0</v>
      </c>
      <c r="E1" s="18">
        <v>2024</v>
      </c>
      <c r="F1" s="13" t="s">
        <v>1</v>
      </c>
      <c r="G1" s="13"/>
      <c r="H1" s="13"/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</row>
    <row r="2" spans="1:13" x14ac:dyDescent="0.25">
      <c r="A2" s="2" t="s">
        <v>1</v>
      </c>
      <c r="B2" s="2" t="s">
        <v>1</v>
      </c>
      <c r="C2" s="2" t="s">
        <v>1</v>
      </c>
      <c r="D2" s="1" t="s">
        <v>2</v>
      </c>
      <c r="E2" s="18" t="s">
        <v>3</v>
      </c>
      <c r="F2" s="13" t="s">
        <v>1</v>
      </c>
      <c r="G2" s="13"/>
      <c r="H2" s="13"/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</row>
    <row r="3" spans="1:13" x14ac:dyDescent="0.25">
      <c r="A3" s="2" t="s">
        <v>1</v>
      </c>
      <c r="B3" s="2" t="s">
        <v>1</v>
      </c>
      <c r="C3" s="2" t="s">
        <v>1</v>
      </c>
      <c r="D3" s="21" t="s">
        <v>4</v>
      </c>
      <c r="E3" s="22" t="s">
        <v>5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</row>
    <row r="4" spans="1:13" s="14" customFormat="1" x14ac:dyDescent="0.25">
      <c r="A4" s="3" t="s">
        <v>6</v>
      </c>
      <c r="B4" s="4" t="s">
        <v>7</v>
      </c>
      <c r="C4" s="4" t="s">
        <v>8</v>
      </c>
      <c r="D4" s="4" t="s">
        <v>9</v>
      </c>
      <c r="E4" s="28" t="s">
        <v>10</v>
      </c>
      <c r="F4" s="28" t="s">
        <v>11</v>
      </c>
      <c r="G4" s="28" t="s">
        <v>12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</row>
    <row r="5" spans="1:13" x14ac:dyDescent="0.25">
      <c r="A5" s="5" t="s">
        <v>19</v>
      </c>
      <c r="B5" s="6" t="s">
        <v>20</v>
      </c>
      <c r="C5" s="6" t="s">
        <v>21</v>
      </c>
      <c r="D5" s="7" t="s">
        <v>22</v>
      </c>
      <c r="E5" s="23">
        <v>278610000000</v>
      </c>
      <c r="F5" s="23">
        <v>57414000000</v>
      </c>
      <c r="G5" s="23">
        <v>3098220000</v>
      </c>
      <c r="H5" s="23">
        <v>332925780000</v>
      </c>
      <c r="I5" s="23">
        <v>254071074151.88</v>
      </c>
      <c r="J5" s="23">
        <v>78854705848.119995</v>
      </c>
      <c r="K5" s="23">
        <v>254071074151.88</v>
      </c>
      <c r="L5" s="23">
        <v>253832546140.14999</v>
      </c>
      <c r="M5" s="23">
        <v>253826631140.14999</v>
      </c>
    </row>
    <row r="6" spans="1:13" ht="22.5" x14ac:dyDescent="0.25">
      <c r="A6" s="5" t="s">
        <v>23</v>
      </c>
      <c r="B6" s="6" t="s">
        <v>20</v>
      </c>
      <c r="C6" s="6" t="s">
        <v>21</v>
      </c>
      <c r="D6" s="7" t="s">
        <v>24</v>
      </c>
      <c r="E6" s="23">
        <v>99282000000</v>
      </c>
      <c r="F6" s="23">
        <v>50836000000</v>
      </c>
      <c r="G6" s="23">
        <v>0</v>
      </c>
      <c r="H6" s="23">
        <v>150118000000</v>
      </c>
      <c r="I6" s="23">
        <v>99426459075</v>
      </c>
      <c r="J6" s="23">
        <v>50691540925</v>
      </c>
      <c r="K6" s="23">
        <v>99426459075</v>
      </c>
      <c r="L6" s="23">
        <v>99412979897.5</v>
      </c>
      <c r="M6" s="23">
        <v>99412979897.5</v>
      </c>
    </row>
    <row r="7" spans="1:13" ht="33.75" x14ac:dyDescent="0.25">
      <c r="A7" s="5" t="s">
        <v>25</v>
      </c>
      <c r="B7" s="6" t="s">
        <v>20</v>
      </c>
      <c r="C7" s="6" t="s">
        <v>21</v>
      </c>
      <c r="D7" s="7" t="s">
        <v>26</v>
      </c>
      <c r="E7" s="23">
        <v>17871000000</v>
      </c>
      <c r="F7" s="23">
        <v>1958000000</v>
      </c>
      <c r="G7" s="23">
        <v>0</v>
      </c>
      <c r="H7" s="23">
        <v>19829000000</v>
      </c>
      <c r="I7" s="23">
        <v>11155973929</v>
      </c>
      <c r="J7" s="23">
        <v>8673026071</v>
      </c>
      <c r="K7" s="23">
        <v>8985593528</v>
      </c>
      <c r="L7" s="23">
        <v>8963222566</v>
      </c>
      <c r="M7" s="23">
        <v>8963222566</v>
      </c>
    </row>
    <row r="8" spans="1:13" s="15" customFormat="1" x14ac:dyDescent="0.25">
      <c r="A8" s="8" t="s">
        <v>49</v>
      </c>
      <c r="B8" s="8"/>
      <c r="C8" s="8"/>
      <c r="D8" s="8"/>
      <c r="E8" s="24">
        <f>SUM(E5:E7)</f>
        <v>395763000000</v>
      </c>
      <c r="F8" s="24">
        <f t="shared" ref="F8:M8" si="0">SUM(F5:F7)</f>
        <v>110208000000</v>
      </c>
      <c r="G8" s="24">
        <f t="shared" si="0"/>
        <v>3098220000</v>
      </c>
      <c r="H8" s="24">
        <f t="shared" si="0"/>
        <v>502872780000</v>
      </c>
      <c r="I8" s="24">
        <f t="shared" si="0"/>
        <v>364653507155.88</v>
      </c>
      <c r="J8" s="24">
        <f t="shared" si="0"/>
        <v>138219272844.12</v>
      </c>
      <c r="K8" s="24">
        <f t="shared" si="0"/>
        <v>362483126754.88</v>
      </c>
      <c r="L8" s="24">
        <f t="shared" si="0"/>
        <v>362208748603.65002</v>
      </c>
      <c r="M8" s="24">
        <f t="shared" si="0"/>
        <v>362202833603.65002</v>
      </c>
    </row>
    <row r="9" spans="1:13" ht="22.5" x14ac:dyDescent="0.25">
      <c r="A9" s="5" t="s">
        <v>27</v>
      </c>
      <c r="B9" s="6" t="s">
        <v>20</v>
      </c>
      <c r="C9" s="6" t="s">
        <v>21</v>
      </c>
      <c r="D9" s="7" t="s">
        <v>28</v>
      </c>
      <c r="E9" s="23">
        <v>101919000000</v>
      </c>
      <c r="F9" s="23">
        <v>75998220000</v>
      </c>
      <c r="G9" s="23">
        <v>117116023</v>
      </c>
      <c r="H9" s="23">
        <v>177800103977</v>
      </c>
      <c r="I9" s="23">
        <v>177800103977</v>
      </c>
      <c r="J9" s="23">
        <v>0</v>
      </c>
      <c r="K9" s="23">
        <v>154041535808.35001</v>
      </c>
      <c r="L9" s="23">
        <v>92085260114.490005</v>
      </c>
      <c r="M9" s="23">
        <v>91222532887.479996</v>
      </c>
    </row>
    <row r="10" spans="1:13" s="15" customFormat="1" x14ac:dyDescent="0.25">
      <c r="A10" s="8" t="s">
        <v>28</v>
      </c>
      <c r="B10" s="8"/>
      <c r="C10" s="8"/>
      <c r="D10" s="8"/>
      <c r="E10" s="24">
        <f>+E9</f>
        <v>101919000000</v>
      </c>
      <c r="F10" s="24">
        <f t="shared" ref="F10:M10" si="1">+F9</f>
        <v>75998220000</v>
      </c>
      <c r="G10" s="24">
        <f t="shared" si="1"/>
        <v>117116023</v>
      </c>
      <c r="H10" s="24">
        <f t="shared" si="1"/>
        <v>177800103977</v>
      </c>
      <c r="I10" s="24">
        <f t="shared" si="1"/>
        <v>177800103977</v>
      </c>
      <c r="J10" s="24">
        <f t="shared" si="1"/>
        <v>0</v>
      </c>
      <c r="K10" s="24">
        <f t="shared" si="1"/>
        <v>154041535808.35001</v>
      </c>
      <c r="L10" s="24">
        <f t="shared" si="1"/>
        <v>92085260114.490005</v>
      </c>
      <c r="M10" s="24">
        <f t="shared" si="1"/>
        <v>91222532887.479996</v>
      </c>
    </row>
    <row r="11" spans="1:13" ht="33.75" x14ac:dyDescent="0.25">
      <c r="A11" s="9" t="s">
        <v>29</v>
      </c>
      <c r="B11" s="10" t="s">
        <v>20</v>
      </c>
      <c r="C11" s="10" t="s">
        <v>21</v>
      </c>
      <c r="D11" s="11" t="s">
        <v>30</v>
      </c>
      <c r="E11" s="23">
        <v>57900000000</v>
      </c>
      <c r="F11" s="23">
        <v>0</v>
      </c>
      <c r="G11" s="23">
        <v>57900000000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3" ht="33.75" x14ac:dyDescent="0.25">
      <c r="A12" s="9" t="s">
        <v>31</v>
      </c>
      <c r="B12" s="10" t="s">
        <v>20</v>
      </c>
      <c r="C12" s="10" t="s">
        <v>21</v>
      </c>
      <c r="D12" s="11" t="s">
        <v>32</v>
      </c>
      <c r="E12" s="23">
        <v>55000000</v>
      </c>
      <c r="F12" s="23">
        <v>0</v>
      </c>
      <c r="G12" s="23">
        <v>0</v>
      </c>
      <c r="H12" s="23">
        <v>55000000</v>
      </c>
      <c r="I12" s="23">
        <v>48593157</v>
      </c>
      <c r="J12" s="23">
        <v>6406843</v>
      </c>
      <c r="K12" s="23">
        <v>48593157</v>
      </c>
      <c r="L12" s="23">
        <v>34725911</v>
      </c>
      <c r="M12" s="23">
        <v>34725911</v>
      </c>
    </row>
    <row r="13" spans="1:13" x14ac:dyDescent="0.25">
      <c r="A13" s="9" t="s">
        <v>33</v>
      </c>
      <c r="B13" s="10" t="s">
        <v>20</v>
      </c>
      <c r="C13" s="10" t="s">
        <v>21</v>
      </c>
      <c r="D13" s="11" t="s">
        <v>34</v>
      </c>
      <c r="E13" s="23">
        <v>0</v>
      </c>
      <c r="F13" s="23">
        <v>117116023</v>
      </c>
      <c r="G13" s="23">
        <v>0</v>
      </c>
      <c r="H13" s="23">
        <v>117116023</v>
      </c>
      <c r="I13" s="23">
        <v>115516394</v>
      </c>
      <c r="J13" s="23">
        <v>1599629</v>
      </c>
      <c r="K13" s="23">
        <v>115516394</v>
      </c>
      <c r="L13" s="23">
        <v>115516394</v>
      </c>
      <c r="M13" s="23">
        <v>115516394</v>
      </c>
    </row>
    <row r="14" spans="1:13" s="15" customFormat="1" x14ac:dyDescent="0.25">
      <c r="A14" s="8" t="s">
        <v>50</v>
      </c>
      <c r="B14" s="8"/>
      <c r="C14" s="8"/>
      <c r="D14" s="8"/>
      <c r="E14" s="24">
        <f>SUM(E11:E13)</f>
        <v>57955000000</v>
      </c>
      <c r="F14" s="24">
        <f t="shared" ref="F14:M14" si="2">SUM(F11:F13)</f>
        <v>117116023</v>
      </c>
      <c r="G14" s="24">
        <f t="shared" si="2"/>
        <v>57900000000</v>
      </c>
      <c r="H14" s="24">
        <f t="shared" si="2"/>
        <v>172116023</v>
      </c>
      <c r="I14" s="24">
        <f t="shared" si="2"/>
        <v>164109551</v>
      </c>
      <c r="J14" s="24">
        <f t="shared" si="2"/>
        <v>8006472</v>
      </c>
      <c r="K14" s="24">
        <f t="shared" si="2"/>
        <v>164109551</v>
      </c>
      <c r="L14" s="24">
        <f t="shared" si="2"/>
        <v>150242305</v>
      </c>
      <c r="M14" s="24">
        <f t="shared" si="2"/>
        <v>150242305</v>
      </c>
    </row>
    <row r="15" spans="1:13" x14ac:dyDescent="0.25">
      <c r="A15" s="5" t="s">
        <v>35</v>
      </c>
      <c r="B15" s="6" t="s">
        <v>20</v>
      </c>
      <c r="C15" s="6" t="s">
        <v>21</v>
      </c>
      <c r="D15" s="7" t="s">
        <v>36</v>
      </c>
      <c r="E15" s="23">
        <v>140000000</v>
      </c>
      <c r="F15" s="23">
        <v>0</v>
      </c>
      <c r="G15" s="23">
        <v>0</v>
      </c>
      <c r="H15" s="23">
        <v>140000000</v>
      </c>
      <c r="I15" s="23">
        <v>140000000</v>
      </c>
      <c r="J15" s="23">
        <v>0</v>
      </c>
      <c r="K15" s="23">
        <v>5089450</v>
      </c>
      <c r="L15" s="23">
        <v>5089450</v>
      </c>
      <c r="M15" s="23">
        <v>5089450</v>
      </c>
    </row>
    <row r="16" spans="1:13" ht="22.5" x14ac:dyDescent="0.25">
      <c r="A16" s="5" t="s">
        <v>37</v>
      </c>
      <c r="B16" s="6" t="s">
        <v>20</v>
      </c>
      <c r="C16" s="6" t="s">
        <v>21</v>
      </c>
      <c r="D16" s="7" t="s">
        <v>38</v>
      </c>
      <c r="E16" s="23">
        <v>18000000</v>
      </c>
      <c r="F16" s="23">
        <v>0</v>
      </c>
      <c r="G16" s="23">
        <v>0</v>
      </c>
      <c r="H16" s="23">
        <v>18000000</v>
      </c>
      <c r="I16" s="23">
        <v>0</v>
      </c>
      <c r="J16" s="23">
        <v>18000000</v>
      </c>
      <c r="K16" s="23">
        <v>0</v>
      </c>
      <c r="L16" s="23">
        <v>0</v>
      </c>
      <c r="M16" s="23">
        <v>0</v>
      </c>
    </row>
    <row r="17" spans="1:14" ht="22.5" x14ac:dyDescent="0.25">
      <c r="A17" s="5" t="s">
        <v>39</v>
      </c>
      <c r="B17" s="6" t="s">
        <v>40</v>
      </c>
      <c r="C17" s="6" t="s">
        <v>41</v>
      </c>
      <c r="D17" s="7" t="s">
        <v>42</v>
      </c>
      <c r="E17" s="23">
        <v>1168000000</v>
      </c>
      <c r="F17" s="23">
        <v>0</v>
      </c>
      <c r="G17" s="23">
        <v>0</v>
      </c>
      <c r="H17" s="23">
        <v>1168000000</v>
      </c>
      <c r="I17" s="23">
        <v>0</v>
      </c>
      <c r="J17" s="23">
        <v>1168000000</v>
      </c>
      <c r="K17" s="23">
        <v>0</v>
      </c>
      <c r="L17" s="23">
        <v>0</v>
      </c>
      <c r="M17" s="23">
        <v>0</v>
      </c>
    </row>
    <row r="18" spans="1:14" ht="22.5" x14ac:dyDescent="0.25">
      <c r="A18" s="5" t="s">
        <v>43</v>
      </c>
      <c r="B18" s="6" t="s">
        <v>20</v>
      </c>
      <c r="C18" s="6" t="s">
        <v>21</v>
      </c>
      <c r="D18" s="7" t="s">
        <v>44</v>
      </c>
      <c r="E18" s="23">
        <v>138000000</v>
      </c>
      <c r="F18" s="23">
        <v>0</v>
      </c>
      <c r="G18" s="23">
        <v>0</v>
      </c>
      <c r="H18" s="23">
        <v>138000000</v>
      </c>
      <c r="I18" s="23">
        <v>98965720</v>
      </c>
      <c r="J18" s="23">
        <v>39034280</v>
      </c>
      <c r="K18" s="23">
        <v>51763840</v>
      </c>
      <c r="L18" s="23">
        <v>3230500</v>
      </c>
      <c r="M18" s="23">
        <v>3230500</v>
      </c>
    </row>
    <row r="19" spans="1:14" s="15" customFormat="1" x14ac:dyDescent="0.25">
      <c r="A19" s="8" t="s">
        <v>51</v>
      </c>
      <c r="B19" s="8"/>
      <c r="C19" s="8"/>
      <c r="D19" s="8"/>
      <c r="E19" s="24">
        <f>SUM(E15:E18)</f>
        <v>1464000000</v>
      </c>
      <c r="F19" s="24">
        <f t="shared" ref="F19:M19" si="3">SUM(F15:F18)</f>
        <v>0</v>
      </c>
      <c r="G19" s="24">
        <f t="shared" si="3"/>
        <v>0</v>
      </c>
      <c r="H19" s="24">
        <f t="shared" si="3"/>
        <v>1464000000</v>
      </c>
      <c r="I19" s="24">
        <f t="shared" si="3"/>
        <v>238965720</v>
      </c>
      <c r="J19" s="24">
        <f t="shared" si="3"/>
        <v>1225034280</v>
      </c>
      <c r="K19" s="24">
        <f t="shared" si="3"/>
        <v>56853290</v>
      </c>
      <c r="L19" s="24">
        <f t="shared" si="3"/>
        <v>8319950</v>
      </c>
      <c r="M19" s="24">
        <f t="shared" si="3"/>
        <v>8319950</v>
      </c>
    </row>
    <row r="20" spans="1:14" s="17" customFormat="1" x14ac:dyDescent="0.25">
      <c r="A20" s="12" t="s">
        <v>52</v>
      </c>
      <c r="B20" s="12"/>
      <c r="C20" s="12"/>
      <c r="D20" s="12"/>
      <c r="E20" s="25">
        <f>+E19+E14+E10+E8</f>
        <v>557101000000</v>
      </c>
      <c r="F20" s="25">
        <f t="shared" ref="F20:N20" si="4">+F19+F14+F10+F8</f>
        <v>186323336023</v>
      </c>
      <c r="G20" s="25">
        <f t="shared" si="4"/>
        <v>61115336023</v>
      </c>
      <c r="H20" s="25">
        <f t="shared" si="4"/>
        <v>682309000000</v>
      </c>
      <c r="I20" s="25">
        <f t="shared" si="4"/>
        <v>542856686403.88</v>
      </c>
      <c r="J20" s="25">
        <f t="shared" si="4"/>
        <v>139452313596.12</v>
      </c>
      <c r="K20" s="25">
        <f t="shared" si="4"/>
        <v>516745625404.22998</v>
      </c>
      <c r="L20" s="25">
        <f t="shared" si="4"/>
        <v>454452570973.14001</v>
      </c>
      <c r="M20" s="25">
        <f t="shared" si="4"/>
        <v>453583928746.13</v>
      </c>
      <c r="N20" s="20">
        <f t="shared" si="4"/>
        <v>0</v>
      </c>
    </row>
    <row r="21" spans="1:14" ht="45" x14ac:dyDescent="0.25">
      <c r="A21" s="9" t="s">
        <v>45</v>
      </c>
      <c r="B21" s="10" t="s">
        <v>40</v>
      </c>
      <c r="C21" s="10" t="s">
        <v>21</v>
      </c>
      <c r="D21" s="11" t="s">
        <v>46</v>
      </c>
      <c r="E21" s="26">
        <v>30754562636</v>
      </c>
      <c r="F21" s="26">
        <v>0</v>
      </c>
      <c r="G21" s="26">
        <v>0</v>
      </c>
      <c r="H21" s="26">
        <v>30754562636</v>
      </c>
      <c r="I21" s="26">
        <v>30754495969</v>
      </c>
      <c r="J21" s="26">
        <v>66667</v>
      </c>
      <c r="K21" s="26">
        <v>30752395969</v>
      </c>
      <c r="L21" s="26">
        <v>14890144474</v>
      </c>
      <c r="M21" s="26">
        <v>14890144474</v>
      </c>
    </row>
    <row r="22" spans="1:14" ht="45" x14ac:dyDescent="0.25">
      <c r="A22" s="9" t="s">
        <v>47</v>
      </c>
      <c r="B22" s="10" t="s">
        <v>40</v>
      </c>
      <c r="C22" s="10" t="s">
        <v>21</v>
      </c>
      <c r="D22" s="11" t="s">
        <v>46</v>
      </c>
      <c r="E22" s="26">
        <v>55604878564</v>
      </c>
      <c r="F22" s="26">
        <v>0</v>
      </c>
      <c r="G22" s="26">
        <v>0</v>
      </c>
      <c r="H22" s="26">
        <v>55604878564</v>
      </c>
      <c r="I22" s="26">
        <v>55604878564</v>
      </c>
      <c r="J22" s="26">
        <v>0</v>
      </c>
      <c r="K22" s="26">
        <v>55604878564</v>
      </c>
      <c r="L22" s="26">
        <v>41380086417</v>
      </c>
      <c r="M22" s="26">
        <v>40457955560</v>
      </c>
    </row>
    <row r="23" spans="1:14" ht="45" x14ac:dyDescent="0.25">
      <c r="A23" s="9" t="s">
        <v>48</v>
      </c>
      <c r="B23" s="10" t="s">
        <v>40</v>
      </c>
      <c r="C23" s="10" t="s">
        <v>21</v>
      </c>
      <c r="D23" s="11" t="s">
        <v>46</v>
      </c>
      <c r="E23" s="26">
        <v>76640558800</v>
      </c>
      <c r="F23" s="26">
        <v>0</v>
      </c>
      <c r="G23" s="26">
        <v>0</v>
      </c>
      <c r="H23" s="26">
        <v>76640558800</v>
      </c>
      <c r="I23" s="26">
        <v>76640558800</v>
      </c>
      <c r="J23" s="26">
        <v>0</v>
      </c>
      <c r="K23" s="26">
        <v>76640558800</v>
      </c>
      <c r="L23" s="26">
        <v>49660353982</v>
      </c>
      <c r="M23" s="26">
        <v>49660353982</v>
      </c>
    </row>
    <row r="24" spans="1:14" s="15" customFormat="1" x14ac:dyDescent="0.25">
      <c r="A24" s="8" t="s">
        <v>53</v>
      </c>
      <c r="B24" s="8"/>
      <c r="C24" s="8"/>
      <c r="D24" s="8"/>
      <c r="E24" s="27">
        <f>SUM(E21:E23)</f>
        <v>163000000000</v>
      </c>
      <c r="F24" s="27">
        <f t="shared" ref="F24:M24" si="5">SUM(F21:F23)</f>
        <v>0</v>
      </c>
      <c r="G24" s="27">
        <f t="shared" si="5"/>
        <v>0</v>
      </c>
      <c r="H24" s="27">
        <f t="shared" si="5"/>
        <v>163000000000</v>
      </c>
      <c r="I24" s="27">
        <f t="shared" si="5"/>
        <v>162999933333</v>
      </c>
      <c r="J24" s="27">
        <f t="shared" si="5"/>
        <v>66667</v>
      </c>
      <c r="K24" s="27">
        <f t="shared" si="5"/>
        <v>162997833333</v>
      </c>
      <c r="L24" s="27">
        <f t="shared" si="5"/>
        <v>105930584873</v>
      </c>
      <c r="M24" s="27">
        <f t="shared" si="5"/>
        <v>105008454016</v>
      </c>
    </row>
    <row r="25" spans="1:14" s="14" customFormat="1" ht="16.5" customHeight="1" x14ac:dyDescent="0.25">
      <c r="A25" s="16" t="s">
        <v>54</v>
      </c>
      <c r="B25" s="16"/>
      <c r="C25" s="16"/>
      <c r="D25" s="16"/>
      <c r="E25" s="29">
        <f>+E24+E20</f>
        <v>720101000000</v>
      </c>
      <c r="F25" s="29">
        <f t="shared" ref="F25:M25" si="6">+F24+F20</f>
        <v>186323336023</v>
      </c>
      <c r="G25" s="29">
        <f t="shared" si="6"/>
        <v>61115336023</v>
      </c>
      <c r="H25" s="29">
        <f t="shared" si="6"/>
        <v>845309000000</v>
      </c>
      <c r="I25" s="29">
        <f t="shared" si="6"/>
        <v>705856619736.88</v>
      </c>
      <c r="J25" s="29">
        <f t="shared" si="6"/>
        <v>139452380263.12</v>
      </c>
      <c r="K25" s="29">
        <f t="shared" si="6"/>
        <v>679743458737.22998</v>
      </c>
      <c r="L25" s="29">
        <f t="shared" si="6"/>
        <v>560383155846.14001</v>
      </c>
      <c r="M25" s="29">
        <f t="shared" si="6"/>
        <v>558592382762.13</v>
      </c>
    </row>
  </sheetData>
  <mergeCells count="7">
    <mergeCell ref="A25:D25"/>
    <mergeCell ref="A8:D8"/>
    <mergeCell ref="A10:D10"/>
    <mergeCell ref="A14:D14"/>
    <mergeCell ref="A19:D19"/>
    <mergeCell ref="A20:D20"/>
    <mergeCell ref="A24:D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2024-11-05T16:03:38Z</dcterms:modified>
</cp:coreProperties>
</file>